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1925"/>
  </bookViews>
  <sheets>
    <sheet name="Sheet1" sheetId="1" r:id="rId1"/>
  </sheets>
  <externalReferences>
    <externalReference r:id="rId2"/>
  </externalReferences>
  <definedNames>
    <definedName name="_xlnm._FilterDatabase" localSheetId="0" hidden="1">Sheet1!$A$2:$J$38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<sst xmlns="http://schemas.openxmlformats.org/spreadsheetml/2006/main" count="198" uniqueCount="90">
  <si>
    <t>2025年度一级定点医疗机构考核结果（荣成）</t>
  </si>
  <si>
    <t>序号</t>
  </si>
  <si>
    <t>机构编号</t>
  </si>
  <si>
    <t>机构名称</t>
  </si>
  <si>
    <t>机构等级</t>
  </si>
  <si>
    <t>结算方式</t>
  </si>
  <si>
    <t>基础总分</t>
  </si>
  <si>
    <t>DRG总分</t>
  </si>
  <si>
    <t>加分项</t>
  </si>
  <si>
    <t>分值</t>
  </si>
  <si>
    <t>等次</t>
  </si>
  <si>
    <t>H37108200171</t>
  </si>
  <si>
    <t>荣成市第三人民医院</t>
  </si>
  <si>
    <t>一级</t>
  </si>
  <si>
    <t>DRG</t>
  </si>
  <si>
    <t>优秀</t>
  </si>
  <si>
    <t>H37108200254</t>
  </si>
  <si>
    <t>荣成市俚岛中心卫生院</t>
  </si>
  <si>
    <t>H37108200425</t>
  </si>
  <si>
    <t>荣成市滕家中心卫生院</t>
  </si>
  <si>
    <t>H37108200178</t>
  </si>
  <si>
    <t>荣成市埠柳中心卫生院</t>
  </si>
  <si>
    <t>H37108200177</t>
  </si>
  <si>
    <t>荣成市虎山镇卫生院</t>
  </si>
  <si>
    <t>H37108200246</t>
  </si>
  <si>
    <t>荣成市王连街道卫生院</t>
  </si>
  <si>
    <t>H37108200206</t>
  </si>
  <si>
    <t>荣成市崖西中心卫生院(荣成市整骨医院）</t>
  </si>
  <si>
    <t>H37108200245</t>
  </si>
  <si>
    <t>荣成市宁津街道卫生院</t>
  </si>
  <si>
    <t>H37108200181</t>
  </si>
  <si>
    <t>荣成市成山镇龙须岛卫生院</t>
  </si>
  <si>
    <t>H37108200445</t>
  </si>
  <si>
    <t>荣成市荫子镇卫生院</t>
  </si>
  <si>
    <t>H37108200137</t>
  </si>
  <si>
    <t>荣成市上庄中心卫生院</t>
  </si>
  <si>
    <t>H37108200160</t>
  </si>
  <si>
    <t>荣成市港西镇卫生院</t>
  </si>
  <si>
    <t>H37108200148</t>
  </si>
  <si>
    <t>荣成建国中医院</t>
  </si>
  <si>
    <t>良好</t>
  </si>
  <si>
    <t>H37108200147</t>
  </si>
  <si>
    <t>荣成市石岛社区卫生服务中心</t>
  </si>
  <si>
    <t>H37108200114</t>
  </si>
  <si>
    <t>荣成市崂山街道卫生院</t>
  </si>
  <si>
    <t>H37108200182</t>
  </si>
  <si>
    <t>荣成市桃园街道卫生院</t>
  </si>
  <si>
    <t>H37108200335</t>
  </si>
  <si>
    <t>荣成市城西街道卫生院（荣成市康宁医院）</t>
  </si>
  <si>
    <t>非DRG</t>
  </si>
  <si>
    <t>/</t>
  </si>
  <si>
    <t>H37108200282</t>
  </si>
  <si>
    <t>荣成市西城区社区卫生服务中心（荣成市肛肠病医院）</t>
  </si>
  <si>
    <t>H37108200263</t>
  </si>
  <si>
    <t>荣成市好当家集团职工医院</t>
  </si>
  <si>
    <t>H37108200152</t>
  </si>
  <si>
    <t>荣成益成医院</t>
  </si>
  <si>
    <t>H37108200802</t>
  </si>
  <si>
    <t>荣成威高血液透析中心有限公司</t>
  </si>
  <si>
    <t>H37108200255</t>
  </si>
  <si>
    <t>荣成市夏庄镇卫生院</t>
  </si>
  <si>
    <t>H37108200343</t>
  </si>
  <si>
    <t>荣成济生医院</t>
  </si>
  <si>
    <t>H37108200118</t>
  </si>
  <si>
    <t>荣成市人和中心卫生院</t>
  </si>
  <si>
    <t>H37108200249</t>
  </si>
  <si>
    <t>荣成市东城区社区卫生服务中心</t>
  </si>
  <si>
    <t>H37108200158</t>
  </si>
  <si>
    <t>荣成市斥山街道卫生院</t>
  </si>
  <si>
    <t>H37108200156</t>
  </si>
  <si>
    <t>荣成康桥医院</t>
  </si>
  <si>
    <t>H37108200261</t>
  </si>
  <si>
    <t>荣成市寻山街道卫生院</t>
  </si>
  <si>
    <t>H37108200803</t>
  </si>
  <si>
    <t>威海安云医院有限公司</t>
  </si>
  <si>
    <t>H37108200188</t>
  </si>
  <si>
    <t>荣成市人和镇靖海卫生院</t>
  </si>
  <si>
    <t>H37108200426</t>
  </si>
  <si>
    <t>荣成万福苑护理院</t>
  </si>
  <si>
    <t>H37108200208</t>
  </si>
  <si>
    <t>荣成市东山街道中心卫生院</t>
  </si>
  <si>
    <t>H37108200222</t>
  </si>
  <si>
    <t>荣成市大疃镇卫生院</t>
  </si>
  <si>
    <t>H37108200153</t>
  </si>
  <si>
    <t>荣成中康医院</t>
  </si>
  <si>
    <t>合格</t>
  </si>
  <si>
    <t>H37108200136</t>
  </si>
  <si>
    <t>荣成东泰医院</t>
  </si>
  <si>
    <t>H37108200202</t>
  </si>
  <si>
    <t>荣成盛泉医院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</si>
</sst>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_ "/>
  </numFmts>
  <fonts count="24">
    <font>
      <sz val="11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2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5" borderId="5" applyNumberFormat="0" applyAlignment="0" applyProtection="0">
      <alignment vertical="center"/>
    </xf>
    <xf numFmtId="0" fontId="16" fillId="6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3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3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3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3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3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3" fillId="32" borderId="0" applyNumberFormat="0" applyBorder="0" applyAlignment="0" applyProtection="0">
      <alignment vertical="center"/>
    </xf>
    <xf numFmtId="0" fontId="22" fillId="33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>
      <alignment horizontal="center" vertical="center"/>
    </xf>
    <xf numFmtId="0" fontId="2" fillId="0" borderId="0" xfId="0" applyNumberFormat="1" applyFont="1" applyFill="1" applyAlignment="1"/>
    <xf numFmtId="0" fontId="2" fillId="0" borderId="0" xfId="0" applyNumberFormat="1" applyFont="1" applyFill="1" applyAlignment="1">
      <alignment horizontal="center" vertical="center" wrapText="1"/>
    </xf>
    <xf numFmtId="176" fontId="2" fillId="0" borderId="0" xfId="0" applyNumberFormat="1" applyFont="1" applyFill="1" applyAlignment="1">
      <alignment horizontal="center" vertical="center" wrapText="1"/>
    </xf>
    <xf numFmtId="0" fontId="3" fillId="0" borderId="0" xfId="0" applyNumberFormat="1" applyFont="1" applyFill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 wrapText="1"/>
    </xf>
    <xf numFmtId="0" fontId="1" fillId="0" borderId="1" xfId="0" applyNumberFormat="1" applyFont="1" applyFill="1" applyBorder="1" applyAlignment="1">
      <alignment horizontal="center" vertical="center"/>
    </xf>
    <xf numFmtId="176" fontId="1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/>
    </xf>
    <xf numFmtId="176" fontId="4" fillId="0" borderId="0" xfId="0" applyNumberFormat="1" applyFont="1" applyFill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NumberFormat="1" applyFont="1" applyFill="1" applyBorder="1" applyAlignment="1">
      <alignment horizontal="center" vertical="center"/>
    </xf>
    <xf numFmtId="176" fontId="2" fillId="2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&#32771;&#26680;DRG&#25913;7&#39033;&#26410;&#25913;&#2343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汇总得分"/>
      <sheetName val="基础考核"/>
      <sheetName val="投诉举报"/>
      <sheetName val="DRG"/>
      <sheetName val="分数"/>
      <sheetName val="计算过程"/>
      <sheetName val="新加分汇总"/>
    </sheetNames>
    <sheetDataSet>
      <sheetData sheetId="0">
        <row r="2">
          <cell r="B2" t="str">
            <v>医院名称</v>
          </cell>
          <cell r="C2" t="str">
            <v>基础考核+
投诉举报考核分数</v>
          </cell>
          <cell r="D2" t="str">
            <v>DRG考核分数</v>
          </cell>
        </row>
        <row r="3">
          <cell r="B3" t="str">
            <v>荣成市第三人民医院</v>
          </cell>
          <cell r="C3">
            <v>100.61</v>
          </cell>
          <cell r="D3">
            <v>87.6</v>
          </cell>
        </row>
        <row r="4">
          <cell r="B4" t="str">
            <v>荣成市埠柳中心卫生院</v>
          </cell>
          <cell r="C4">
            <v>98.2</v>
          </cell>
          <cell r="D4">
            <v>88.6</v>
          </cell>
        </row>
        <row r="5">
          <cell r="B5" t="str">
            <v>荣成市王连街道卫生院</v>
          </cell>
          <cell r="C5">
            <v>98.26</v>
          </cell>
          <cell r="D5">
            <v>88.1</v>
          </cell>
        </row>
        <row r="6">
          <cell r="B6" t="str">
            <v>荣成市俚岛中心卫生院</v>
          </cell>
          <cell r="C6">
            <v>101.48</v>
          </cell>
          <cell r="D6">
            <v>84.6</v>
          </cell>
        </row>
        <row r="7">
          <cell r="B7" t="str">
            <v>荣成市滕家中心卫生院</v>
          </cell>
          <cell r="C7">
            <v>96.96</v>
          </cell>
          <cell r="D7">
            <v>89.1</v>
          </cell>
        </row>
        <row r="8">
          <cell r="B8" t="str">
            <v>荣成市虎山镇卫生院</v>
          </cell>
          <cell r="C8">
            <v>97.8</v>
          </cell>
          <cell r="D8">
            <v>88.1</v>
          </cell>
        </row>
        <row r="9">
          <cell r="B9" t="str">
            <v>荣成市崖西中心卫生院(荣成市整骨医院）</v>
          </cell>
          <cell r="C9">
            <v>100</v>
          </cell>
          <cell r="D9">
            <v>85.1</v>
          </cell>
        </row>
        <row r="10">
          <cell r="B10" t="str">
            <v>荣成市荫子镇卫生院</v>
          </cell>
          <cell r="C10">
            <v>95.97</v>
          </cell>
          <cell r="D10">
            <v>88.6</v>
          </cell>
        </row>
        <row r="11">
          <cell r="B11" t="str">
            <v>荣成市成山镇龙须岛卫生院</v>
          </cell>
          <cell r="C11">
            <v>96.95</v>
          </cell>
          <cell r="D11">
            <v>87.6</v>
          </cell>
        </row>
        <row r="12">
          <cell r="B12" t="str">
            <v>荣成市港西镇卫生院</v>
          </cell>
          <cell r="C12">
            <v>97.73</v>
          </cell>
          <cell r="D12">
            <v>86.6</v>
          </cell>
        </row>
        <row r="13">
          <cell r="B13" t="str">
            <v>荣成市宁津街道卫生院</v>
          </cell>
          <cell r="C13">
            <v>98.09</v>
          </cell>
          <cell r="D13">
            <v>86.1</v>
          </cell>
        </row>
        <row r="14">
          <cell r="B14" t="str">
            <v>荣成建国中医院</v>
          </cell>
          <cell r="C14">
            <v>98.11</v>
          </cell>
          <cell r="D14">
            <v>85.6</v>
          </cell>
        </row>
        <row r="15">
          <cell r="B15" t="str">
            <v>荣成市崂山街道卫生院</v>
          </cell>
          <cell r="C15">
            <v>97.9</v>
          </cell>
          <cell r="D15">
            <v>84.6</v>
          </cell>
        </row>
        <row r="16">
          <cell r="B16" t="str">
            <v>荣成市好当家集团职工医院</v>
          </cell>
          <cell r="C16">
            <v>94.65</v>
          </cell>
          <cell r="D16">
            <v>87.6</v>
          </cell>
        </row>
        <row r="17">
          <cell r="B17" t="str">
            <v>荣成市桃园街道卫生院</v>
          </cell>
          <cell r="C17">
            <v>95.53</v>
          </cell>
          <cell r="D17">
            <v>86.6</v>
          </cell>
        </row>
        <row r="18">
          <cell r="B18" t="str">
            <v>荣成市城西街道卫生院（荣成市康宁医院）</v>
          </cell>
          <cell r="C18">
            <v>100.2</v>
          </cell>
          <cell r="D18">
            <v>81.8292781722754</v>
          </cell>
        </row>
        <row r="19">
          <cell r="B19" t="str">
            <v>荣成市上庄中心卫生院</v>
          </cell>
          <cell r="C19">
            <v>101.6</v>
          </cell>
          <cell r="D19">
            <v>80.1</v>
          </cell>
        </row>
        <row r="20">
          <cell r="B20" t="str">
            <v>荣成益成医院</v>
          </cell>
          <cell r="C20">
            <v>96.5</v>
          </cell>
          <cell r="D20">
            <v>85.1</v>
          </cell>
        </row>
        <row r="21">
          <cell r="B21" t="str">
            <v>荣成市石岛社区卫生服务中心</v>
          </cell>
          <cell r="C21">
            <v>99.5</v>
          </cell>
          <cell r="D21">
            <v>82.1</v>
          </cell>
        </row>
        <row r="22">
          <cell r="B22" t="str">
            <v>荣成威高血液透析中心有限公司</v>
          </cell>
          <cell r="C22">
            <v>99.8</v>
          </cell>
          <cell r="D22">
            <v>81.5026143871565</v>
          </cell>
        </row>
        <row r="23">
          <cell r="B23" t="str">
            <v>荣成济生医院</v>
          </cell>
          <cell r="C23">
            <v>94.17</v>
          </cell>
          <cell r="D23">
            <v>87.1</v>
          </cell>
        </row>
        <row r="24">
          <cell r="B24" t="str">
            <v>荣成市夏庄镇卫生院</v>
          </cell>
          <cell r="C24">
            <v>97.3</v>
          </cell>
          <cell r="D24">
            <v>83.6</v>
          </cell>
        </row>
        <row r="25">
          <cell r="B25" t="str">
            <v>荣成市东城区社区卫生服务中心</v>
          </cell>
          <cell r="C25">
            <v>99.3</v>
          </cell>
          <cell r="D25">
            <v>81.0942846557579</v>
          </cell>
        </row>
        <row r="26">
          <cell r="B26" t="str">
            <v>荣成康桥医院</v>
          </cell>
          <cell r="C26">
            <v>95.6</v>
          </cell>
          <cell r="D26">
            <v>84.6</v>
          </cell>
        </row>
        <row r="27">
          <cell r="B27" t="str">
            <v>荣成市西城区社区卫生服务中心（荣成市肛肠病医院）</v>
          </cell>
          <cell r="C27">
            <v>98.86</v>
          </cell>
          <cell r="D27">
            <v>81</v>
          </cell>
        </row>
        <row r="28">
          <cell r="B28" t="str">
            <v>荣成市斥山街道卫生院</v>
          </cell>
          <cell r="C28">
            <v>97.14</v>
          </cell>
          <cell r="D28">
            <v>82.1</v>
          </cell>
        </row>
        <row r="29">
          <cell r="B29" t="str">
            <v>荣成市人和中心卫生院</v>
          </cell>
          <cell r="C29">
            <v>96.15</v>
          </cell>
          <cell r="D29">
            <v>82.1</v>
          </cell>
        </row>
        <row r="30">
          <cell r="B30" t="str">
            <v>威海安云医院有限公司</v>
          </cell>
          <cell r="C30">
            <v>97.88</v>
          </cell>
          <cell r="D30">
            <v>79.934628218586</v>
          </cell>
        </row>
        <row r="31">
          <cell r="B31" t="str">
            <v>荣成市人和镇靖海卫生院</v>
          </cell>
          <cell r="C31">
            <v>96.11</v>
          </cell>
          <cell r="D31">
            <v>81.1</v>
          </cell>
        </row>
        <row r="32">
          <cell r="B32" t="str">
            <v>荣成万福苑护理院</v>
          </cell>
          <cell r="C32">
            <v>97.2</v>
          </cell>
          <cell r="D32">
            <v>79.3792997838839</v>
          </cell>
        </row>
        <row r="33">
          <cell r="B33" t="str">
            <v>荣成市东山街道中心卫生院</v>
          </cell>
          <cell r="C33">
            <v>95.95</v>
          </cell>
          <cell r="D33">
            <v>80</v>
          </cell>
        </row>
        <row r="34">
          <cell r="B34" t="str">
            <v>荣成市寻山街道卫生院</v>
          </cell>
          <cell r="C34">
            <v>93.34</v>
          </cell>
          <cell r="D34">
            <v>82.1</v>
          </cell>
        </row>
        <row r="35">
          <cell r="B35" t="str">
            <v>荣成市大疃镇卫生院</v>
          </cell>
          <cell r="C35">
            <v>96.93</v>
          </cell>
          <cell r="D35">
            <v>77.1</v>
          </cell>
        </row>
        <row r="36">
          <cell r="B36" t="str">
            <v>荣成东泰医院</v>
          </cell>
          <cell r="C36">
            <v>95</v>
          </cell>
          <cell r="D36">
            <v>75.6</v>
          </cell>
        </row>
        <row r="37">
          <cell r="B37" t="str">
            <v>荣成中康医院</v>
          </cell>
          <cell r="C37">
            <v>93.8</v>
          </cell>
          <cell r="D37">
            <v>76.6026576103736</v>
          </cell>
        </row>
        <row r="38">
          <cell r="B38" t="str">
            <v>荣成盛泉医院</v>
          </cell>
          <cell r="C38">
            <v>87.7</v>
          </cell>
          <cell r="D38">
            <v>71.6210348873109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048576"/>
  <sheetViews>
    <sheetView tabSelected="1" topLeftCell="A2" workbookViewId="0">
      <selection activeCell="I44" sqref="I44"/>
    </sheetView>
  </sheetViews>
  <sheetFormatPr defaultColWidth="9" defaultRowHeight="14.25"/>
  <cols>
    <col min="1" max="1" width="5.875" style="4" customWidth="1"/>
    <col min="2" max="2" width="15" style="4" customWidth="1"/>
    <col min="3" max="3" width="50.625" style="4" customWidth="1"/>
    <col min="4" max="4" width="12.125" style="4" customWidth="1"/>
    <col min="5" max="5" width="10" style="4" customWidth="1"/>
    <col min="6" max="6" width="10.5" style="4" customWidth="1"/>
    <col min="7" max="7" width="8.75" style="4" customWidth="1"/>
    <col min="8" max="8" width="8.25" style="3" customWidth="1"/>
    <col min="9" max="9" width="10.5" style="5" customWidth="1"/>
    <col min="10" max="10" width="7.625" style="4" customWidth="1"/>
    <col min="11" max="12" width="12.625" style="3"/>
    <col min="13" max="16383" width="9" style="3"/>
  </cols>
  <sheetData>
    <row r="1" ht="40" customHeight="1" spans="1:12">
      <c r="A1" s="6" t="s">
        <v>0</v>
      </c>
      <c r="H1" s="4"/>
      <c r="I1" s="4"/>
    </row>
    <row r="2" s="1" customFormat="1" spans="1:12">
      <c r="A2" s="7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8" t="s">
        <v>8</v>
      </c>
      <c r="I2" s="9" t="s">
        <v>9</v>
      </c>
      <c r="J2" s="7" t="s">
        <v>10</v>
      </c>
    </row>
    <row r="3" s="2" customFormat="1" spans="1:12">
      <c r="A3" s="10">
        <v>1</v>
      </c>
      <c r="B3" s="10" t="s">
        <v>11</v>
      </c>
      <c r="C3" s="10" t="s">
        <v>12</v>
      </c>
      <c r="D3" s="10" t="s">
        <v>13</v>
      </c>
      <c r="E3" s="10" t="s">
        <v>14</v>
      </c>
      <c r="F3" s="10">
        <v>97.11</v>
      </c>
      <c r="G3" s="11">
        <f>VLOOKUP(C3,[1]汇总得分!$B:$D,3,0)</f>
        <v>87.6</v>
      </c>
      <c r="H3" s="12">
        <v>3.5</v>
      </c>
      <c r="I3" s="11">
        <f t="shared" ref="I3:I18" si="0">(F3+G3)/2+H3</f>
        <v>95.855</v>
      </c>
      <c r="J3" s="10" t="s">
        <v>15</v>
      </c>
      <c r="K3" s="13"/>
      <c r="L3" s="13"/>
    </row>
    <row r="4" s="2" customFormat="1" spans="1:12">
      <c r="A4" s="10">
        <v>2</v>
      </c>
      <c r="B4" s="10" t="s">
        <v>16</v>
      </c>
      <c r="C4" s="10" t="s">
        <v>17</v>
      </c>
      <c r="D4" s="10" t="s">
        <v>13</v>
      </c>
      <c r="E4" s="10" t="s">
        <v>14</v>
      </c>
      <c r="F4" s="10">
        <v>98.08</v>
      </c>
      <c r="G4" s="11">
        <f>VLOOKUP(C4,[1]汇总得分!$B:$D,3,0)</f>
        <v>84.6</v>
      </c>
      <c r="H4" s="12">
        <v>3.4</v>
      </c>
      <c r="I4" s="11">
        <f t="shared" si="0"/>
        <v>94.74</v>
      </c>
      <c r="J4" s="10" t="s">
        <v>15</v>
      </c>
      <c r="K4" s="13"/>
      <c r="L4" s="13"/>
    </row>
    <row r="5" s="2" customFormat="1" spans="1:12">
      <c r="A5" s="10">
        <v>3</v>
      </c>
      <c r="B5" s="10" t="s">
        <v>18</v>
      </c>
      <c r="C5" s="10" t="s">
        <v>19</v>
      </c>
      <c r="D5" s="10" t="s">
        <v>13</v>
      </c>
      <c r="E5" s="10" t="s">
        <v>14</v>
      </c>
      <c r="F5" s="10">
        <v>94.86</v>
      </c>
      <c r="G5" s="11">
        <f>VLOOKUP(C5,[1]汇总得分!$B:$D,3,0)</f>
        <v>89.1</v>
      </c>
      <c r="H5" s="12">
        <v>2.1</v>
      </c>
      <c r="I5" s="11">
        <f t="shared" si="0"/>
        <v>94.08</v>
      </c>
      <c r="J5" s="10" t="s">
        <v>15</v>
      </c>
      <c r="K5" s="13"/>
      <c r="L5" s="13"/>
    </row>
    <row r="6" s="2" customFormat="1" spans="1:12">
      <c r="A6" s="10">
        <v>4</v>
      </c>
      <c r="B6" s="10" t="s">
        <v>20</v>
      </c>
      <c r="C6" s="10" t="s">
        <v>21</v>
      </c>
      <c r="D6" s="10" t="s">
        <v>13</v>
      </c>
      <c r="E6" s="10" t="s">
        <v>14</v>
      </c>
      <c r="F6" s="10">
        <v>97</v>
      </c>
      <c r="G6" s="11">
        <f>VLOOKUP(C6,[1]汇总得分!$B:$D,3,0)</f>
        <v>88.6</v>
      </c>
      <c r="H6" s="12">
        <v>1.2</v>
      </c>
      <c r="I6" s="11">
        <f t="shared" si="0"/>
        <v>94</v>
      </c>
      <c r="J6" s="10" t="s">
        <v>15</v>
      </c>
      <c r="K6" s="13"/>
      <c r="L6" s="13"/>
    </row>
    <row r="7" s="2" customFormat="1" spans="1:12">
      <c r="A7" s="10">
        <v>5</v>
      </c>
      <c r="B7" s="10" t="s">
        <v>22</v>
      </c>
      <c r="C7" s="10" t="s">
        <v>23</v>
      </c>
      <c r="D7" s="10" t="s">
        <v>13</v>
      </c>
      <c r="E7" s="10" t="s">
        <v>14</v>
      </c>
      <c r="F7" s="10">
        <v>95.7</v>
      </c>
      <c r="G7" s="11">
        <f>VLOOKUP(C7,[1]汇总得分!$B:$D,3,0)</f>
        <v>88.1</v>
      </c>
      <c r="H7" s="12">
        <v>2.1</v>
      </c>
      <c r="I7" s="11">
        <f t="shared" si="0"/>
        <v>94</v>
      </c>
      <c r="J7" s="10" t="s">
        <v>15</v>
      </c>
      <c r="K7" s="13"/>
      <c r="L7" s="13"/>
    </row>
    <row r="8" s="2" customFormat="1" spans="1:12">
      <c r="A8" s="10">
        <v>6</v>
      </c>
      <c r="B8" s="10" t="s">
        <v>24</v>
      </c>
      <c r="C8" s="10" t="s">
        <v>25</v>
      </c>
      <c r="D8" s="10" t="s">
        <v>13</v>
      </c>
      <c r="E8" s="10" t="s">
        <v>14</v>
      </c>
      <c r="F8" s="10">
        <v>97.66</v>
      </c>
      <c r="G8" s="11">
        <f>VLOOKUP(C8,[1]汇总得分!$B:$D,3,0)</f>
        <v>88.1</v>
      </c>
      <c r="H8" s="12">
        <v>0.6</v>
      </c>
      <c r="I8" s="11">
        <f t="shared" si="0"/>
        <v>93.48</v>
      </c>
      <c r="J8" s="10" t="s">
        <v>15</v>
      </c>
      <c r="L8" s="13"/>
    </row>
    <row r="9" s="2" customFormat="1" spans="1:12">
      <c r="A9" s="10">
        <v>7</v>
      </c>
      <c r="B9" s="10" t="s">
        <v>26</v>
      </c>
      <c r="C9" s="10" t="s">
        <v>27</v>
      </c>
      <c r="D9" s="10" t="s">
        <v>13</v>
      </c>
      <c r="E9" s="10" t="s">
        <v>14</v>
      </c>
      <c r="F9" s="10">
        <v>98.2</v>
      </c>
      <c r="G9" s="11">
        <f>VLOOKUP(C9,[1]汇总得分!$B:$D,3,0)</f>
        <v>85.1</v>
      </c>
      <c r="H9" s="12">
        <v>1.8</v>
      </c>
      <c r="I9" s="11">
        <f t="shared" si="0"/>
        <v>93.45</v>
      </c>
      <c r="J9" s="10" t="s">
        <v>15</v>
      </c>
      <c r="L9" s="13"/>
    </row>
    <row r="10" s="2" customFormat="1" spans="1:12">
      <c r="A10" s="10">
        <v>8</v>
      </c>
      <c r="B10" s="10" t="s">
        <v>28</v>
      </c>
      <c r="C10" s="10" t="s">
        <v>29</v>
      </c>
      <c r="D10" s="10" t="s">
        <v>13</v>
      </c>
      <c r="E10" s="10" t="s">
        <v>14</v>
      </c>
      <c r="F10" s="10">
        <v>95.69</v>
      </c>
      <c r="G10" s="11">
        <f>VLOOKUP(C10,[1]汇总得分!$B:$D,3,0)</f>
        <v>86.1</v>
      </c>
      <c r="H10" s="12">
        <v>2.4</v>
      </c>
      <c r="I10" s="11">
        <f t="shared" si="0"/>
        <v>93.295</v>
      </c>
      <c r="J10" s="10" t="s">
        <v>15</v>
      </c>
      <c r="L10" s="3"/>
    </row>
    <row r="11" s="2" customFormat="1" spans="1:12">
      <c r="A11" s="10">
        <v>9</v>
      </c>
      <c r="B11" s="10" t="s">
        <v>30</v>
      </c>
      <c r="C11" s="10" t="s">
        <v>31</v>
      </c>
      <c r="D11" s="10" t="s">
        <v>13</v>
      </c>
      <c r="E11" s="10" t="s">
        <v>14</v>
      </c>
      <c r="F11" s="10">
        <v>96.05</v>
      </c>
      <c r="G11" s="11">
        <f>VLOOKUP(C11,[1]汇总得分!$B:$D,3,0)</f>
        <v>87.6</v>
      </c>
      <c r="H11" s="12">
        <v>0.9</v>
      </c>
      <c r="I11" s="11">
        <f t="shared" si="0"/>
        <v>92.725</v>
      </c>
      <c r="J11" s="10" t="s">
        <v>15</v>
      </c>
      <c r="L11" s="3"/>
    </row>
    <row r="12" s="2" customFormat="1" spans="1:12">
      <c r="A12" s="10">
        <v>10</v>
      </c>
      <c r="B12" s="10" t="s">
        <v>32</v>
      </c>
      <c r="C12" s="10" t="s">
        <v>33</v>
      </c>
      <c r="D12" s="10" t="s">
        <v>13</v>
      </c>
      <c r="E12" s="10" t="s">
        <v>14</v>
      </c>
      <c r="F12" s="10">
        <v>95.57</v>
      </c>
      <c r="G12" s="11">
        <f>VLOOKUP(C12,[1]汇总得分!$B:$D,3,0)</f>
        <v>88.6</v>
      </c>
      <c r="H12" s="12">
        <v>0.4</v>
      </c>
      <c r="I12" s="11">
        <f t="shared" si="0"/>
        <v>92.485</v>
      </c>
      <c r="J12" s="10" t="s">
        <v>15</v>
      </c>
      <c r="L12" s="3"/>
    </row>
    <row r="13" s="2" customFormat="1" spans="1:12">
      <c r="A13" s="10">
        <v>11</v>
      </c>
      <c r="B13" s="10" t="s">
        <v>34</v>
      </c>
      <c r="C13" s="10" t="s">
        <v>35</v>
      </c>
      <c r="D13" s="10" t="s">
        <v>13</v>
      </c>
      <c r="E13" s="10" t="s">
        <v>14</v>
      </c>
      <c r="F13" s="10">
        <v>98.6</v>
      </c>
      <c r="G13" s="11">
        <f>VLOOKUP(C13,[1]汇总得分!$B:$D,3,0)</f>
        <v>80.1</v>
      </c>
      <c r="H13" s="12">
        <v>3</v>
      </c>
      <c r="I13" s="11">
        <f t="shared" si="0"/>
        <v>92.35</v>
      </c>
      <c r="J13" s="10" t="s">
        <v>15</v>
      </c>
      <c r="K13" s="13"/>
      <c r="L13" s="13"/>
    </row>
    <row r="14" s="2" customFormat="1" spans="1:12">
      <c r="A14" s="10">
        <v>12</v>
      </c>
      <c r="B14" s="10" t="s">
        <v>36</v>
      </c>
      <c r="C14" s="10" t="s">
        <v>37</v>
      </c>
      <c r="D14" s="10" t="s">
        <v>13</v>
      </c>
      <c r="E14" s="10" t="s">
        <v>14</v>
      </c>
      <c r="F14" s="10">
        <v>97.53</v>
      </c>
      <c r="G14" s="11">
        <f>VLOOKUP(C14,[1]汇总得分!$B:$D,3,0)</f>
        <v>86.6</v>
      </c>
      <c r="H14" s="12">
        <v>0.2</v>
      </c>
      <c r="I14" s="11">
        <f t="shared" si="0"/>
        <v>92.265</v>
      </c>
      <c r="J14" s="10" t="s">
        <v>15</v>
      </c>
      <c r="L14" s="13"/>
    </row>
    <row r="15" s="2" customFormat="1" spans="1:12">
      <c r="A15" s="10">
        <v>13</v>
      </c>
      <c r="B15" s="10" t="s">
        <v>38</v>
      </c>
      <c r="C15" s="10" t="s">
        <v>39</v>
      </c>
      <c r="D15" s="10" t="s">
        <v>13</v>
      </c>
      <c r="E15" s="10" t="s">
        <v>14</v>
      </c>
      <c r="F15" s="10">
        <v>98.11</v>
      </c>
      <c r="G15" s="11">
        <f>VLOOKUP(C15,[1]汇总得分!$B:$D,3,0)</f>
        <v>85.6</v>
      </c>
      <c r="H15" s="12">
        <v>0</v>
      </c>
      <c r="I15" s="11">
        <f t="shared" si="0"/>
        <v>91.855</v>
      </c>
      <c r="J15" s="10" t="s">
        <v>40</v>
      </c>
      <c r="L15" s="13"/>
    </row>
    <row r="16" s="2" customFormat="1" spans="1:12">
      <c r="A16" s="10">
        <v>14</v>
      </c>
      <c r="B16" s="10" t="s">
        <v>41</v>
      </c>
      <c r="C16" s="10" t="s">
        <v>42</v>
      </c>
      <c r="D16" s="10" t="s">
        <v>13</v>
      </c>
      <c r="E16" s="10" t="s">
        <v>14</v>
      </c>
      <c r="F16" s="10">
        <v>98.1</v>
      </c>
      <c r="G16" s="11">
        <f>VLOOKUP(C16,[1]汇总得分!$B:$D,3,0)</f>
        <v>82.1</v>
      </c>
      <c r="H16" s="12">
        <v>1.4</v>
      </c>
      <c r="I16" s="11">
        <f t="shared" si="0"/>
        <v>91.5</v>
      </c>
      <c r="J16" s="10" t="s">
        <v>40</v>
      </c>
      <c r="L16" s="13"/>
    </row>
    <row r="17" s="2" customFormat="1" spans="1:12">
      <c r="A17" s="10">
        <v>15</v>
      </c>
      <c r="B17" s="10" t="s">
        <v>43</v>
      </c>
      <c r="C17" s="10" t="s">
        <v>44</v>
      </c>
      <c r="D17" s="10" t="s">
        <v>13</v>
      </c>
      <c r="E17" s="10" t="s">
        <v>14</v>
      </c>
      <c r="F17" s="10">
        <v>97.5</v>
      </c>
      <c r="G17" s="11">
        <f>VLOOKUP(C17,[1]汇总得分!$B:$D,3,0)</f>
        <v>84.6</v>
      </c>
      <c r="H17" s="12">
        <v>0.4</v>
      </c>
      <c r="I17" s="11">
        <f t="shared" si="0"/>
        <v>91.45</v>
      </c>
      <c r="J17" s="10" t="s">
        <v>40</v>
      </c>
      <c r="L17" s="13"/>
    </row>
    <row r="18" s="2" customFormat="1" spans="1:12">
      <c r="A18" s="10">
        <v>16</v>
      </c>
      <c r="B18" s="10" t="s">
        <v>45</v>
      </c>
      <c r="C18" s="10" t="s">
        <v>46</v>
      </c>
      <c r="D18" s="10" t="s">
        <v>13</v>
      </c>
      <c r="E18" s="10" t="s">
        <v>14</v>
      </c>
      <c r="F18" s="10">
        <v>95.13</v>
      </c>
      <c r="G18" s="11">
        <f>VLOOKUP(C18,[1]汇总得分!$B:$D,3,0)</f>
        <v>86.6</v>
      </c>
      <c r="H18" s="12">
        <v>0.4</v>
      </c>
      <c r="I18" s="11">
        <f t="shared" si="0"/>
        <v>91.265</v>
      </c>
      <c r="J18" s="10" t="s">
        <v>40</v>
      </c>
      <c r="L18" s="13"/>
    </row>
    <row r="19" s="2" customFormat="1" spans="1:12">
      <c r="A19" s="10">
        <v>17</v>
      </c>
      <c r="B19" s="14" t="s">
        <v>47</v>
      </c>
      <c r="C19" s="14" t="s">
        <v>48</v>
      </c>
      <c r="D19" s="14" t="s">
        <v>13</v>
      </c>
      <c r="E19" s="14" t="s">
        <v>49</v>
      </c>
      <c r="F19" s="14">
        <v>88.9</v>
      </c>
      <c r="G19" s="15" t="s">
        <v>50</v>
      </c>
      <c r="H19" s="16">
        <v>2.3</v>
      </c>
      <c r="I19" s="17">
        <f>F19+H19</f>
        <v>91.2</v>
      </c>
      <c r="J19" s="14" t="s">
        <v>40</v>
      </c>
      <c r="L19" s="13"/>
    </row>
    <row r="20" s="2" customFormat="1" spans="1:12">
      <c r="A20" s="10">
        <v>18</v>
      </c>
      <c r="B20" s="10" t="s">
        <v>51</v>
      </c>
      <c r="C20" s="10" t="s">
        <v>52</v>
      </c>
      <c r="D20" s="10" t="s">
        <v>13</v>
      </c>
      <c r="E20" s="10" t="s">
        <v>14</v>
      </c>
      <c r="F20" s="10">
        <v>96.46</v>
      </c>
      <c r="G20" s="11">
        <f>VLOOKUP(C20,[1]汇总得分!$B:$D,3,0)</f>
        <v>81</v>
      </c>
      <c r="H20" s="12">
        <v>2.4</v>
      </c>
      <c r="I20" s="11">
        <f>(F20+G20)/2+H20</f>
        <v>91.13</v>
      </c>
      <c r="J20" s="10" t="s">
        <v>40</v>
      </c>
      <c r="L20" s="13"/>
    </row>
    <row r="21" s="2" customFormat="1" spans="1:12">
      <c r="A21" s="10">
        <v>19</v>
      </c>
      <c r="B21" s="10" t="s">
        <v>53</v>
      </c>
      <c r="C21" s="10" t="s">
        <v>54</v>
      </c>
      <c r="D21" s="10" t="s">
        <v>13</v>
      </c>
      <c r="E21" s="10" t="s">
        <v>14</v>
      </c>
      <c r="F21" s="10">
        <v>94.65</v>
      </c>
      <c r="G21" s="11">
        <f>VLOOKUP(C21,[1]汇总得分!$B:$D,3,0)</f>
        <v>87.6</v>
      </c>
      <c r="H21" s="12">
        <v>0</v>
      </c>
      <c r="I21" s="11">
        <f>(F21+G21)/2+H21</f>
        <v>91.125</v>
      </c>
      <c r="J21" s="10" t="s">
        <v>40</v>
      </c>
      <c r="L21" s="13"/>
    </row>
    <row r="22" s="2" customFormat="1" spans="1:12">
      <c r="A22" s="10">
        <v>20</v>
      </c>
      <c r="B22" s="10" t="s">
        <v>55</v>
      </c>
      <c r="C22" s="10" t="s">
        <v>56</v>
      </c>
      <c r="D22" s="10" t="s">
        <v>13</v>
      </c>
      <c r="E22" s="10" t="s">
        <v>14</v>
      </c>
      <c r="F22" s="10">
        <v>96.2</v>
      </c>
      <c r="G22" s="11">
        <f>VLOOKUP(C22,[1]汇总得分!$B:$D,3,0)</f>
        <v>85.1</v>
      </c>
      <c r="H22" s="12">
        <v>0.3</v>
      </c>
      <c r="I22" s="11">
        <f>(F22+G22)/2+H22</f>
        <v>90.95</v>
      </c>
      <c r="J22" s="10" t="s">
        <v>40</v>
      </c>
      <c r="L22" s="13"/>
    </row>
    <row r="23" s="2" customFormat="1" spans="1:12">
      <c r="A23" s="10">
        <v>21</v>
      </c>
      <c r="B23" s="14" t="s">
        <v>57</v>
      </c>
      <c r="C23" s="14" t="s">
        <v>58</v>
      </c>
      <c r="D23" s="14" t="s">
        <v>13</v>
      </c>
      <c r="E23" s="14" t="s">
        <v>49</v>
      </c>
      <c r="F23" s="14">
        <v>90.8</v>
      </c>
      <c r="G23" s="15" t="s">
        <v>50</v>
      </c>
      <c r="H23" s="16">
        <v>0</v>
      </c>
      <c r="I23" s="17">
        <f>F23+H23</f>
        <v>90.8</v>
      </c>
      <c r="J23" s="14" t="s">
        <v>40</v>
      </c>
      <c r="L23" s="13"/>
    </row>
    <row r="24" s="2" customFormat="1" spans="1:12">
      <c r="A24" s="10">
        <v>22</v>
      </c>
      <c r="B24" s="10" t="s">
        <v>59</v>
      </c>
      <c r="C24" s="10" t="s">
        <v>60</v>
      </c>
      <c r="D24" s="10" t="s">
        <v>13</v>
      </c>
      <c r="E24" s="10" t="s">
        <v>14</v>
      </c>
      <c r="F24" s="10">
        <v>96.6</v>
      </c>
      <c r="G24" s="11">
        <f>VLOOKUP(C24,[1]汇总得分!$B:$D,3,0)</f>
        <v>83.6</v>
      </c>
      <c r="H24" s="12">
        <v>0.7</v>
      </c>
      <c r="I24" s="11">
        <f>(F24+G24)/2+H24</f>
        <v>90.8</v>
      </c>
      <c r="J24" s="10" t="s">
        <v>40</v>
      </c>
      <c r="L24" s="13"/>
    </row>
    <row r="25" s="2" customFormat="1" spans="1:12">
      <c r="A25" s="10">
        <v>23</v>
      </c>
      <c r="B25" s="10" t="s">
        <v>61</v>
      </c>
      <c r="C25" s="10" t="s">
        <v>62</v>
      </c>
      <c r="D25" s="10" t="s">
        <v>13</v>
      </c>
      <c r="E25" s="10" t="s">
        <v>14</v>
      </c>
      <c r="F25" s="10">
        <v>94.17</v>
      </c>
      <c r="G25" s="11">
        <f>VLOOKUP(C25,[1]汇总得分!$B:$D,3,0)</f>
        <v>87.1</v>
      </c>
      <c r="H25" s="12">
        <v>0</v>
      </c>
      <c r="I25" s="11">
        <f>(F25+G25)/2+H25</f>
        <v>90.635</v>
      </c>
      <c r="J25" s="10" t="s">
        <v>40</v>
      </c>
      <c r="L25" s="13"/>
    </row>
    <row r="26" s="2" customFormat="1" spans="1:12">
      <c r="A26" s="10">
        <v>24</v>
      </c>
      <c r="B26" s="10" t="s">
        <v>63</v>
      </c>
      <c r="C26" s="10" t="s">
        <v>64</v>
      </c>
      <c r="D26" s="10" t="s">
        <v>13</v>
      </c>
      <c r="E26" s="10" t="s">
        <v>14</v>
      </c>
      <c r="F26" s="10">
        <v>93.65</v>
      </c>
      <c r="G26" s="11">
        <f>VLOOKUP(C26,[1]汇总得分!$B:$D,3,0)</f>
        <v>82.1</v>
      </c>
      <c r="H26" s="12">
        <v>2.5</v>
      </c>
      <c r="I26" s="11">
        <f>(F26+G26)/2+H26</f>
        <v>90.375</v>
      </c>
      <c r="J26" s="10" t="s">
        <v>40</v>
      </c>
      <c r="L26" s="13"/>
    </row>
    <row r="27" s="2" customFormat="1" spans="1:12">
      <c r="A27" s="10">
        <v>25</v>
      </c>
      <c r="B27" s="14" t="s">
        <v>65</v>
      </c>
      <c r="C27" s="14" t="s">
        <v>66</v>
      </c>
      <c r="D27" s="14" t="s">
        <v>13</v>
      </c>
      <c r="E27" s="14" t="s">
        <v>49</v>
      </c>
      <c r="F27" s="14">
        <v>89.1</v>
      </c>
      <c r="G27" s="15" t="s">
        <v>50</v>
      </c>
      <c r="H27" s="16">
        <v>1.2</v>
      </c>
      <c r="I27" s="17">
        <f>F27+H27</f>
        <v>90.3</v>
      </c>
      <c r="J27" s="14" t="s">
        <v>40</v>
      </c>
      <c r="L27" s="13"/>
    </row>
    <row r="28" s="2" customFormat="1" spans="1:12">
      <c r="A28" s="10">
        <v>26</v>
      </c>
      <c r="B28" s="10" t="s">
        <v>67</v>
      </c>
      <c r="C28" s="10" t="s">
        <v>68</v>
      </c>
      <c r="D28" s="10" t="s">
        <v>13</v>
      </c>
      <c r="E28" s="10" t="s">
        <v>14</v>
      </c>
      <c r="F28" s="10">
        <v>96.04</v>
      </c>
      <c r="G28" s="11">
        <f>VLOOKUP(C28,[1]汇总得分!$B:$D,3,0)</f>
        <v>82.1</v>
      </c>
      <c r="H28" s="12">
        <v>1.1</v>
      </c>
      <c r="I28" s="11">
        <f>(F28+G28)/2+H28</f>
        <v>90.17</v>
      </c>
      <c r="J28" s="10" t="s">
        <v>40</v>
      </c>
      <c r="L28" s="13"/>
    </row>
    <row r="29" s="2" customFormat="1" spans="1:12">
      <c r="A29" s="10">
        <v>27</v>
      </c>
      <c r="B29" s="10" t="s">
        <v>69</v>
      </c>
      <c r="C29" s="10" t="s">
        <v>70</v>
      </c>
      <c r="D29" s="10" t="s">
        <v>13</v>
      </c>
      <c r="E29" s="10" t="s">
        <v>14</v>
      </c>
      <c r="F29" s="10">
        <v>95.6</v>
      </c>
      <c r="G29" s="11">
        <f>VLOOKUP(C29,[1]汇总得分!$B:$D,3,0)</f>
        <v>84.6</v>
      </c>
      <c r="H29" s="12">
        <v>0</v>
      </c>
      <c r="I29" s="11">
        <f>(F29+G29)/2+H29</f>
        <v>90.1</v>
      </c>
      <c r="J29" s="10" t="s">
        <v>40</v>
      </c>
      <c r="L29" s="13"/>
    </row>
    <row r="30" s="2" customFormat="1" spans="1:12">
      <c r="A30" s="10">
        <v>28</v>
      </c>
      <c r="B30" s="10" t="s">
        <v>71</v>
      </c>
      <c r="C30" s="10" t="s">
        <v>72</v>
      </c>
      <c r="D30" s="10" t="s">
        <v>13</v>
      </c>
      <c r="E30" s="10" t="s">
        <v>14</v>
      </c>
      <c r="F30" s="10">
        <v>89.74</v>
      </c>
      <c r="G30" s="11">
        <f>VLOOKUP(C30,[1]汇总得分!$B:$D,3,0)</f>
        <v>82.1</v>
      </c>
      <c r="H30" s="12">
        <v>3.6</v>
      </c>
      <c r="I30" s="11">
        <f>(F30+G30)/2+H30</f>
        <v>89.52</v>
      </c>
      <c r="J30" s="10" t="s">
        <v>40</v>
      </c>
      <c r="L30" s="13"/>
    </row>
    <row r="31" s="2" customFormat="1" spans="1:12">
      <c r="A31" s="10">
        <v>29</v>
      </c>
      <c r="B31" s="14" t="s">
        <v>73</v>
      </c>
      <c r="C31" s="14" t="s">
        <v>74</v>
      </c>
      <c r="D31" s="14" t="s">
        <v>13</v>
      </c>
      <c r="E31" s="14" t="s">
        <v>49</v>
      </c>
      <c r="F31" s="14">
        <v>88.88</v>
      </c>
      <c r="G31" s="15" t="s">
        <v>50</v>
      </c>
      <c r="H31" s="16">
        <v>0</v>
      </c>
      <c r="I31" s="17">
        <f>F31+H31</f>
        <v>88.88</v>
      </c>
      <c r="J31" s="14" t="s">
        <v>40</v>
      </c>
      <c r="L31" s="13"/>
    </row>
    <row r="32" s="2" customFormat="1" spans="1:12">
      <c r="A32" s="10">
        <v>30</v>
      </c>
      <c r="B32" s="10" t="s">
        <v>75</v>
      </c>
      <c r="C32" s="10" t="s">
        <v>76</v>
      </c>
      <c r="D32" s="10" t="s">
        <v>13</v>
      </c>
      <c r="E32" s="10" t="s">
        <v>14</v>
      </c>
      <c r="F32" s="10">
        <v>95.81</v>
      </c>
      <c r="G32" s="11">
        <f>VLOOKUP(C32,[1]汇总得分!$B:$D,3,0)</f>
        <v>81.1</v>
      </c>
      <c r="H32" s="12">
        <v>0.3</v>
      </c>
      <c r="I32" s="11">
        <f>(F32+G32)/2+H32</f>
        <v>88.755</v>
      </c>
      <c r="J32" s="10" t="s">
        <v>40</v>
      </c>
      <c r="L32" s="13"/>
    </row>
    <row r="33" s="2" customFormat="1" spans="1:12">
      <c r="A33" s="10">
        <v>31</v>
      </c>
      <c r="B33" s="14" t="s">
        <v>77</v>
      </c>
      <c r="C33" s="14" t="s">
        <v>78</v>
      </c>
      <c r="D33" s="14" t="s">
        <v>13</v>
      </c>
      <c r="E33" s="14" t="s">
        <v>49</v>
      </c>
      <c r="F33" s="14">
        <v>87.8</v>
      </c>
      <c r="G33" s="15" t="s">
        <v>50</v>
      </c>
      <c r="H33" s="16">
        <v>0.4</v>
      </c>
      <c r="I33" s="17">
        <f>F33+H33</f>
        <v>88.2</v>
      </c>
      <c r="J33" s="14" t="s">
        <v>40</v>
      </c>
      <c r="L33" s="13"/>
    </row>
    <row r="34" s="2" customFormat="1" spans="1:12">
      <c r="A34" s="10">
        <v>32</v>
      </c>
      <c r="B34" s="10" t="s">
        <v>79</v>
      </c>
      <c r="C34" s="10" t="s">
        <v>80</v>
      </c>
      <c r="D34" s="10" t="s">
        <v>13</v>
      </c>
      <c r="E34" s="10" t="s">
        <v>14</v>
      </c>
      <c r="F34" s="10">
        <v>95.65</v>
      </c>
      <c r="G34" s="11">
        <f>VLOOKUP(C34,[1]汇总得分!$B:$D,3,0)</f>
        <v>80</v>
      </c>
      <c r="H34" s="12">
        <v>0.3</v>
      </c>
      <c r="I34" s="11">
        <f>(F34+G34)/2+H34</f>
        <v>88.125</v>
      </c>
      <c r="J34" s="10" t="s">
        <v>40</v>
      </c>
      <c r="L34" s="13"/>
    </row>
    <row r="35" s="2" customFormat="1" spans="1:12">
      <c r="A35" s="10">
        <v>33</v>
      </c>
      <c r="B35" s="10" t="s">
        <v>81</v>
      </c>
      <c r="C35" s="10" t="s">
        <v>82</v>
      </c>
      <c r="D35" s="10" t="s">
        <v>13</v>
      </c>
      <c r="E35" s="10" t="s">
        <v>14</v>
      </c>
      <c r="F35" s="10">
        <v>95.33</v>
      </c>
      <c r="G35" s="11">
        <f>VLOOKUP(C35,[1]汇总得分!$B:$D,3,0)</f>
        <v>77.1</v>
      </c>
      <c r="H35" s="12">
        <v>1.6</v>
      </c>
      <c r="I35" s="11">
        <f>(F35+G35)/2+H35</f>
        <v>87.815</v>
      </c>
      <c r="J35" s="10" t="s">
        <v>40</v>
      </c>
      <c r="L35" s="13"/>
    </row>
    <row r="36" s="2" customFormat="1" spans="1:12">
      <c r="A36" s="10">
        <v>34</v>
      </c>
      <c r="B36" s="14" t="s">
        <v>83</v>
      </c>
      <c r="C36" s="14" t="s">
        <v>84</v>
      </c>
      <c r="D36" s="14" t="s">
        <v>13</v>
      </c>
      <c r="E36" s="14" t="s">
        <v>49</v>
      </c>
      <c r="F36" s="14">
        <v>85.6</v>
      </c>
      <c r="G36" s="15" t="s">
        <v>50</v>
      </c>
      <c r="H36" s="16">
        <v>0.2</v>
      </c>
      <c r="I36" s="17">
        <f>F36+H36</f>
        <v>85.8</v>
      </c>
      <c r="J36" s="14" t="s">
        <v>85</v>
      </c>
      <c r="L36" s="13"/>
    </row>
    <row r="37" s="2" customFormat="1" spans="1:12">
      <c r="A37" s="10">
        <v>35</v>
      </c>
      <c r="B37" s="10" t="s">
        <v>86</v>
      </c>
      <c r="C37" s="10" t="s">
        <v>87</v>
      </c>
      <c r="D37" s="10" t="s">
        <v>13</v>
      </c>
      <c r="E37" s="10" t="s">
        <v>14</v>
      </c>
      <c r="F37" s="10">
        <v>95</v>
      </c>
      <c r="G37" s="11">
        <f>VLOOKUP(C37,[1]汇总得分!$B:$D,3,0)</f>
        <v>75.6</v>
      </c>
      <c r="H37" s="12">
        <v>0</v>
      </c>
      <c r="I37" s="11">
        <f>(F37+G37)/2+H37</f>
        <v>85.3</v>
      </c>
      <c r="J37" s="10" t="s">
        <v>85</v>
      </c>
      <c r="K37" s="13"/>
      <c r="L37" s="13"/>
    </row>
    <row r="38" s="2" customFormat="1" spans="1:12">
      <c r="A38" s="10">
        <v>36</v>
      </c>
      <c r="B38" s="14" t="s">
        <v>88</v>
      </c>
      <c r="C38" s="14" t="s">
        <v>89</v>
      </c>
      <c r="D38" s="14" t="s">
        <v>13</v>
      </c>
      <c r="E38" s="14" t="s">
        <v>49</v>
      </c>
      <c r="F38" s="14">
        <v>78.7</v>
      </c>
      <c r="G38" s="15" t="s">
        <v>50</v>
      </c>
      <c r="H38" s="16">
        <v>0</v>
      </c>
      <c r="I38" s="17">
        <f>F38+H38</f>
        <v>78.7</v>
      </c>
      <c r="J38" s="14" t="s">
        <v>85</v>
      </c>
      <c r="L38" s="13"/>
    </row>
    <row r="39" s="3" customFormat="1" spans="1:12">
      <c r="A39" s="4"/>
      <c r="B39" s="4"/>
      <c r="C39" s="4"/>
      <c r="D39" s="4"/>
      <c r="E39" s="4"/>
      <c r="F39" s="4"/>
      <c r="H39" s="4"/>
      <c r="I39" s="5"/>
      <c r="L39" s="13"/>
    </row>
    <row r="40" s="3" customFormat="1" spans="1:12">
      <c r="A40" s="4"/>
      <c r="B40" s="4"/>
      <c r="C40" s="4"/>
      <c r="D40" s="4"/>
      <c r="E40" s="4"/>
      <c r="F40" s="4"/>
      <c r="H40" s="4"/>
      <c r="I40" s="5"/>
    </row>
    <row r="41" s="3" customFormat="1" spans="1:12">
      <c r="A41" s="4"/>
      <c r="B41" s="4"/>
      <c r="C41" s="4"/>
      <c r="D41" s="4"/>
      <c r="E41" s="4"/>
      <c r="F41" s="4"/>
      <c r="H41" s="4"/>
      <c r="I41" s="5"/>
    </row>
    <row r="42" s="3" customFormat="1" spans="1:12">
      <c r="A42" s="4"/>
      <c r="B42" s="4"/>
      <c r="C42" s="4"/>
      <c r="D42" s="4"/>
      <c r="E42" s="4"/>
      <c r="F42" s="4"/>
      <c r="H42" s="4"/>
      <c r="I42" s="5"/>
    </row>
    <row r="43" s="3" customFormat="1" spans="1:12">
      <c r="A43" s="4"/>
      <c r="B43" s="4"/>
      <c r="C43" s="4"/>
      <c r="D43" s="4"/>
      <c r="E43" s="4"/>
      <c r="F43" s="4"/>
      <c r="H43" s="4"/>
      <c r="I43" s="5"/>
    </row>
    <row r="44" s="3" customFormat="1" spans="1:12">
      <c r="A44" s="4"/>
      <c r="B44" s="4"/>
      <c r="C44" s="4"/>
      <c r="D44" s="4"/>
      <c r="E44" s="4"/>
      <c r="F44" s="4"/>
      <c r="H44" s="4"/>
      <c r="I44" s="5"/>
    </row>
    <row r="45" s="3" customFormat="1" spans="1:12">
      <c r="A45" s="4"/>
      <c r="B45" s="4"/>
      <c r="C45" s="4"/>
      <c r="D45" s="4"/>
      <c r="E45" s="4"/>
      <c r="F45" s="4"/>
      <c r="H45" s="4"/>
      <c r="I45" s="5"/>
    </row>
    <row r="46" s="3" customFormat="1" spans="1:12">
      <c r="A46" s="4"/>
      <c r="B46" s="4"/>
      <c r="C46" s="4"/>
      <c r="D46" s="4"/>
      <c r="E46" s="4"/>
      <c r="F46" s="4"/>
      <c r="H46" s="4"/>
      <c r="I46" s="5"/>
    </row>
    <row r="47" s="3" customFormat="1" spans="1:12">
      <c r="A47" s="4"/>
      <c r="B47" s="4"/>
      <c r="C47" s="4"/>
      <c r="D47" s="4"/>
      <c r="E47" s="4"/>
      <c r="F47" s="4"/>
      <c r="H47" s="4"/>
      <c r="I47" s="5"/>
    </row>
    <row r="48" s="3" customFormat="1" spans="1:12">
      <c r="A48" s="4"/>
      <c r="B48" s="4"/>
      <c r="C48" s="4"/>
      <c r="D48" s="4"/>
      <c r="E48" s="4"/>
      <c r="F48" s="4"/>
      <c r="H48" s="4"/>
      <c r="I48" s="5"/>
    </row>
    <row r="49" s="3" customFormat="1" spans="1:9">
      <c r="A49" s="4"/>
      <c r="B49" s="4"/>
      <c r="C49" s="4"/>
      <c r="D49" s="4"/>
      <c r="E49" s="4"/>
      <c r="F49" s="4"/>
      <c r="H49" s="4"/>
      <c r="I49" s="5"/>
    </row>
    <row r="50" s="3" customFormat="1" spans="1:9">
      <c r="A50" s="4"/>
      <c r="B50" s="4"/>
      <c r="C50" s="4"/>
      <c r="D50" s="4"/>
      <c r="E50" s="4"/>
      <c r="F50" s="4"/>
      <c r="H50" s="4"/>
      <c r="I50" s="5"/>
    </row>
    <row r="51" s="3" customFormat="1" spans="1:9">
      <c r="A51" s="4"/>
      <c r="B51" s="4"/>
      <c r="C51" s="4"/>
      <c r="D51" s="4"/>
      <c r="E51" s="4"/>
      <c r="F51" s="4"/>
      <c r="H51" s="4"/>
      <c r="I51" s="5"/>
    </row>
    <row r="52" s="3" customFormat="1" spans="1:9">
      <c r="A52" s="4"/>
      <c r="B52" s="4"/>
      <c r="C52" s="4"/>
      <c r="D52" s="4"/>
      <c r="E52" s="4"/>
      <c r="F52" s="4"/>
      <c r="H52" s="4"/>
      <c r="I52" s="5"/>
    </row>
    <row r="1048520" s="3" customFormat="1" spans="1:12">
      <c r="A1048520" s="4"/>
      <c r="B1048520" s="4"/>
      <c r="C1048520" s="4"/>
      <c r="D1048520" s="4"/>
      <c r="E1048520" s="4"/>
      <c r="F1048520" s="4"/>
      <c r="G1048520" s="4"/>
      <c r="I1048520" s="5"/>
      <c r="J1048520" s="4"/>
      <c r="L1048520" s="4"/>
    </row>
    <row r="1048521" s="3" customFormat="1" spans="1:12">
      <c r="A1048521" s="4"/>
      <c r="B1048521" s="4"/>
      <c r="C1048521" s="4"/>
      <c r="D1048521" s="4"/>
      <c r="E1048521" s="4"/>
      <c r="F1048521" s="4"/>
      <c r="G1048521" s="4"/>
      <c r="I1048521" s="5"/>
      <c r="J1048521" s="4"/>
      <c r="L1048521" s="4"/>
    </row>
    <row r="1048522" s="3" customFormat="1" spans="1:12">
      <c r="A1048522" s="4"/>
      <c r="B1048522" s="4"/>
      <c r="C1048522" s="4"/>
      <c r="D1048522" s="4"/>
      <c r="E1048522" s="4"/>
      <c r="F1048522" s="4"/>
      <c r="G1048522" s="4"/>
      <c r="I1048522" s="5"/>
      <c r="J1048522" s="4"/>
      <c r="L1048522" s="4"/>
    </row>
    <row r="1048523" s="3" customFormat="1" spans="1:12">
      <c r="A1048523" s="4"/>
      <c r="B1048523" s="4"/>
      <c r="C1048523" s="4"/>
      <c r="D1048523" s="4"/>
      <c r="E1048523" s="4"/>
      <c r="F1048523" s="4"/>
      <c r="G1048523" s="4"/>
      <c r="I1048523" s="5"/>
      <c r="J1048523" s="4"/>
      <c r="L1048523" s="4"/>
    </row>
    <row r="1048524" s="3" customFormat="1" spans="1:12">
      <c r="A1048524" s="4"/>
      <c r="B1048524" s="4"/>
      <c r="C1048524" s="4"/>
      <c r="D1048524" s="4"/>
      <c r="E1048524" s="4"/>
      <c r="F1048524" s="4"/>
      <c r="G1048524" s="4"/>
      <c r="I1048524" s="5"/>
      <c r="J1048524" s="4"/>
      <c r="L1048524" s="4"/>
    </row>
    <row r="1048525" s="3" customFormat="1" spans="1:12">
      <c r="A1048525" s="4"/>
      <c r="B1048525" s="4"/>
      <c r="C1048525" s="4"/>
      <c r="D1048525" s="4"/>
      <c r="E1048525" s="4"/>
      <c r="F1048525" s="4"/>
      <c r="G1048525" s="4"/>
      <c r="I1048525" s="5"/>
      <c r="J1048525" s="4"/>
      <c r="L1048525" s="4"/>
    </row>
    <row r="1048526" s="3" customFormat="1" spans="1:12">
      <c r="A1048526" s="4"/>
      <c r="B1048526" s="4"/>
      <c r="C1048526" s="4"/>
      <c r="D1048526" s="4"/>
      <c r="E1048526" s="4"/>
      <c r="F1048526" s="4"/>
      <c r="G1048526" s="4"/>
      <c r="I1048526" s="5"/>
      <c r="J1048526" s="4"/>
      <c r="L1048526" s="4"/>
    </row>
    <row r="1048527" s="3" customFormat="1" spans="1:12">
      <c r="A1048527" s="4"/>
      <c r="B1048527" s="4"/>
      <c r="C1048527" s="4"/>
      <c r="D1048527" s="4"/>
      <c r="E1048527" s="4"/>
      <c r="F1048527" s="4"/>
      <c r="G1048527" s="4"/>
      <c r="I1048527" s="5"/>
      <c r="J1048527" s="4"/>
      <c r="L1048527" s="4"/>
    </row>
    <row r="1048528" s="3" customFormat="1" spans="1:12">
      <c r="A1048528" s="4"/>
      <c r="B1048528" s="4"/>
      <c r="C1048528" s="4"/>
      <c r="D1048528" s="4"/>
      <c r="E1048528" s="4"/>
      <c r="F1048528" s="4"/>
      <c r="G1048528" s="4"/>
      <c r="I1048528" s="5"/>
      <c r="J1048528" s="4"/>
      <c r="L1048528" s="4"/>
    </row>
    <row r="1048529" s="3" customFormat="1" spans="1:12">
      <c r="A1048529" s="4"/>
      <c r="B1048529" s="4"/>
      <c r="C1048529" s="4"/>
      <c r="D1048529" s="4"/>
      <c r="E1048529" s="4"/>
      <c r="F1048529" s="4"/>
      <c r="G1048529" s="4"/>
      <c r="I1048529" s="5"/>
      <c r="J1048529" s="4"/>
      <c r="L1048529" s="4"/>
    </row>
    <row r="1048530" s="3" customFormat="1" spans="1:12">
      <c r="A1048530" s="4"/>
      <c r="B1048530" s="4"/>
      <c r="C1048530" s="4"/>
      <c r="D1048530" s="4"/>
      <c r="E1048530" s="4"/>
      <c r="F1048530" s="4"/>
      <c r="G1048530" s="4"/>
      <c r="I1048530" s="5"/>
      <c r="J1048530" s="4"/>
      <c r="L1048530" s="4"/>
    </row>
    <row r="1048531" s="3" customFormat="1" spans="1:12">
      <c r="A1048531" s="4"/>
      <c r="B1048531" s="4"/>
      <c r="C1048531" s="4"/>
      <c r="D1048531" s="4"/>
      <c r="E1048531" s="4"/>
      <c r="F1048531" s="4"/>
      <c r="G1048531" s="4"/>
      <c r="I1048531" s="5"/>
      <c r="J1048531" s="4"/>
      <c r="L1048531" s="4"/>
    </row>
    <row r="1048532" s="3" customFormat="1" spans="1:12">
      <c r="A1048532" s="4"/>
      <c r="B1048532" s="4"/>
      <c r="C1048532" s="4"/>
      <c r="D1048532" s="4"/>
      <c r="E1048532" s="4"/>
      <c r="F1048532" s="4"/>
      <c r="G1048532" s="4"/>
      <c r="I1048532" s="5"/>
      <c r="J1048532" s="4"/>
      <c r="L1048532" s="4"/>
    </row>
    <row r="1048533" s="3" customFormat="1" spans="1:12">
      <c r="A1048533" s="4"/>
      <c r="B1048533" s="4"/>
      <c r="C1048533" s="4"/>
      <c r="D1048533" s="4"/>
      <c r="E1048533" s="4"/>
      <c r="F1048533" s="4"/>
      <c r="G1048533" s="4"/>
      <c r="I1048533" s="5"/>
      <c r="J1048533" s="4"/>
      <c r="L1048533" s="4"/>
    </row>
    <row r="1048534" s="3" customFormat="1" spans="1:12">
      <c r="A1048534" s="4"/>
      <c r="B1048534" s="4"/>
      <c r="C1048534" s="4"/>
      <c r="D1048534" s="4"/>
      <c r="E1048534" s="4"/>
      <c r="F1048534" s="4"/>
      <c r="G1048534" s="4"/>
      <c r="I1048534" s="5"/>
      <c r="J1048534" s="4"/>
      <c r="L1048534" s="4"/>
    </row>
    <row r="1048535" s="3" customFormat="1" spans="1:12">
      <c r="A1048535" s="4"/>
      <c r="B1048535" s="4"/>
      <c r="C1048535" s="4"/>
      <c r="D1048535" s="4"/>
      <c r="E1048535" s="4"/>
      <c r="F1048535" s="4"/>
      <c r="G1048535" s="4"/>
      <c r="I1048535" s="5"/>
      <c r="J1048535" s="4"/>
      <c r="L1048535" s="4"/>
    </row>
    <row r="1048536" s="3" customFormat="1" spans="1:12">
      <c r="A1048536" s="4"/>
      <c r="B1048536" s="4"/>
      <c r="C1048536" s="4"/>
      <c r="D1048536" s="4"/>
      <c r="E1048536" s="4"/>
      <c r="F1048536" s="4"/>
      <c r="G1048536" s="4"/>
      <c r="I1048536" s="5"/>
      <c r="J1048536" s="4"/>
      <c r="L1048536" s="4"/>
    </row>
    <row r="1048537" s="3" customFormat="1" spans="1:12">
      <c r="A1048537" s="4"/>
      <c r="B1048537" s="4"/>
      <c r="C1048537" s="4"/>
      <c r="D1048537" s="4"/>
      <c r="E1048537" s="4"/>
      <c r="F1048537" s="4"/>
      <c r="G1048537" s="4"/>
      <c r="I1048537" s="5"/>
      <c r="J1048537" s="4"/>
      <c r="L1048537" s="4"/>
    </row>
    <row r="1048538" s="3" customFormat="1" spans="1:12">
      <c r="A1048538" s="4"/>
      <c r="B1048538" s="4"/>
      <c r="C1048538" s="4"/>
      <c r="D1048538" s="4"/>
      <c r="E1048538" s="4"/>
      <c r="F1048538" s="4"/>
      <c r="G1048538" s="4"/>
      <c r="I1048538" s="5"/>
      <c r="J1048538" s="4"/>
      <c r="L1048538" s="4"/>
    </row>
    <row r="1048539" s="3" customFormat="1" spans="1:12">
      <c r="A1048539" s="4"/>
      <c r="B1048539" s="4"/>
      <c r="C1048539" s="4"/>
      <c r="D1048539" s="4"/>
      <c r="E1048539" s="4"/>
      <c r="F1048539" s="4"/>
      <c r="G1048539" s="4"/>
      <c r="I1048539" s="5"/>
      <c r="J1048539" s="4"/>
      <c r="L1048539" s="4"/>
    </row>
    <row r="1048540" s="3" customFormat="1" spans="1:12">
      <c r="A1048540" s="4"/>
      <c r="B1048540" s="4"/>
      <c r="C1048540" s="4"/>
      <c r="D1048540" s="4"/>
      <c r="E1048540" s="4"/>
      <c r="F1048540" s="4"/>
      <c r="G1048540" s="4"/>
      <c r="I1048540" s="5"/>
      <c r="J1048540" s="4"/>
      <c r="L1048540" s="4"/>
    </row>
    <row r="1048541" s="3" customFormat="1" spans="1:12">
      <c r="A1048541" s="4"/>
      <c r="B1048541" s="4"/>
      <c r="C1048541" s="4"/>
      <c r="D1048541" s="4"/>
      <c r="E1048541" s="4"/>
      <c r="F1048541" s="4"/>
      <c r="G1048541" s="4"/>
      <c r="I1048541" s="5"/>
      <c r="J1048541" s="4"/>
      <c r="L1048541" s="4"/>
    </row>
    <row r="1048542" s="3" customFormat="1" spans="1:12">
      <c r="A1048542" s="4"/>
      <c r="B1048542" s="4"/>
      <c r="C1048542" s="4"/>
      <c r="D1048542" s="4"/>
      <c r="E1048542" s="4"/>
      <c r="F1048542" s="4"/>
      <c r="G1048542" s="4"/>
      <c r="I1048542" s="5"/>
      <c r="J1048542" s="4"/>
      <c r="L1048542" s="4"/>
    </row>
    <row r="1048543" s="3" customFormat="1" spans="1:12">
      <c r="A1048543" s="4"/>
      <c r="B1048543" s="4"/>
      <c r="C1048543" s="4"/>
      <c r="D1048543" s="4"/>
      <c r="E1048543" s="4"/>
      <c r="F1048543" s="4"/>
      <c r="G1048543" s="4"/>
      <c r="I1048543" s="5"/>
      <c r="J1048543" s="4"/>
      <c r="L1048543" s="4"/>
    </row>
    <row r="1048544" s="3" customFormat="1" spans="1:12">
      <c r="A1048544" s="4"/>
      <c r="B1048544" s="4"/>
      <c r="C1048544" s="4"/>
      <c r="D1048544" s="4"/>
      <c r="E1048544" s="4"/>
      <c r="F1048544" s="4"/>
      <c r="G1048544" s="4"/>
      <c r="I1048544" s="5"/>
      <c r="J1048544" s="4"/>
      <c r="L1048544" s="4"/>
    </row>
    <row r="1048545" s="3" customFormat="1" spans="1:12">
      <c r="A1048545" s="4"/>
      <c r="B1048545" s="4"/>
      <c r="C1048545" s="4"/>
      <c r="D1048545" s="4"/>
      <c r="E1048545" s="4"/>
      <c r="F1048545" s="4"/>
      <c r="G1048545" s="4"/>
      <c r="I1048545" s="5"/>
      <c r="J1048545" s="4"/>
      <c r="L1048545" s="4"/>
    </row>
    <row r="1048546" s="3" customFormat="1" spans="1:12">
      <c r="A1048546" s="4"/>
      <c r="B1048546" s="4"/>
      <c r="C1048546" s="4"/>
      <c r="D1048546" s="4"/>
      <c r="E1048546" s="4"/>
      <c r="F1048546" s="4"/>
      <c r="G1048546" s="4"/>
      <c r="I1048546" s="5"/>
      <c r="J1048546" s="4"/>
      <c r="L1048546" s="4"/>
    </row>
    <row r="1048547" s="3" customFormat="1" spans="1:12">
      <c r="A1048547" s="4"/>
      <c r="B1048547" s="4"/>
      <c r="C1048547" s="4"/>
      <c r="D1048547" s="4"/>
      <c r="E1048547" s="4"/>
      <c r="F1048547" s="4"/>
      <c r="G1048547" s="4"/>
      <c r="I1048547" s="5"/>
      <c r="J1048547" s="4"/>
      <c r="L1048547" s="4"/>
    </row>
    <row r="1048548" s="3" customFormat="1" spans="1:12">
      <c r="A1048548" s="4"/>
      <c r="B1048548" s="4"/>
      <c r="C1048548" s="4"/>
      <c r="D1048548" s="4"/>
      <c r="E1048548" s="4"/>
      <c r="F1048548" s="4"/>
      <c r="G1048548" s="4"/>
      <c r="I1048548" s="5"/>
      <c r="J1048548" s="4"/>
      <c r="L1048548" s="4"/>
    </row>
    <row r="1048549" s="4" customFormat="1" spans="1:12">
      <c r="I1048549" s="5"/>
      <c r="L1048549" s="1"/>
    </row>
    <row r="1048550" s="4" customFormat="1" spans="1:12">
      <c r="I1048550" s="5"/>
      <c r="L1048550" s="13"/>
    </row>
    <row r="1048551" s="4" customFormat="1" spans="1:12">
      <c r="I1048551" s="5"/>
      <c r="L1048551" s="13"/>
    </row>
    <row r="1048552" s="4" customFormat="1" spans="1:12">
      <c r="I1048552" s="5"/>
      <c r="L1048552" s="13"/>
    </row>
    <row r="1048553" s="4" customFormat="1" spans="1:12">
      <c r="I1048553" s="5"/>
      <c r="L1048553" s="13"/>
    </row>
    <row r="1048554" s="4" customFormat="1" spans="1:12">
      <c r="I1048554" s="5"/>
      <c r="L1048554" s="13"/>
    </row>
    <row r="1048555" s="4" customFormat="1" spans="1:12">
      <c r="I1048555" s="5"/>
      <c r="L1048555" s="13"/>
    </row>
    <row r="1048556" s="4" customFormat="1" spans="1:12">
      <c r="I1048556" s="5"/>
      <c r="L1048556" s="13"/>
    </row>
    <row r="1048557" s="4" customFormat="1" spans="1:12">
      <c r="I1048557" s="5"/>
      <c r="L1048557" s="3"/>
    </row>
    <row r="1048558" s="4" customFormat="1" spans="1:12">
      <c r="I1048558" s="5"/>
      <c r="L1048558" s="3"/>
    </row>
    <row r="1048559" s="4" customFormat="1" spans="1:12">
      <c r="I1048559" s="5"/>
      <c r="L1048559" s="3"/>
    </row>
    <row r="1048560" s="4" customFormat="1" spans="1:12">
      <c r="I1048560" s="5"/>
      <c r="L1048560" s="3"/>
    </row>
    <row r="1048561" s="4" customFormat="1" spans="9:12">
      <c r="I1048561" s="5"/>
      <c r="L1048561" s="3"/>
    </row>
    <row r="1048562" s="4" customFormat="1" spans="9:12">
      <c r="I1048562" s="5"/>
      <c r="L1048562" s="3"/>
    </row>
    <row r="1048563" s="4" customFormat="1" spans="9:12">
      <c r="I1048563" s="5"/>
      <c r="L1048563" s="3"/>
    </row>
    <row r="1048564" s="4" customFormat="1" spans="9:12">
      <c r="I1048564" s="5"/>
      <c r="L1048564" s="3"/>
    </row>
    <row r="1048565" s="4" customFormat="1" spans="9:12">
      <c r="I1048565" s="5"/>
      <c r="L1048565" s="3"/>
    </row>
    <row r="1048566" s="4" customFormat="1" spans="9:12">
      <c r="I1048566" s="5"/>
      <c r="L1048566" s="3"/>
    </row>
    <row r="1048567" s="4" customFormat="1" spans="9:12">
      <c r="I1048567" s="5"/>
      <c r="L1048567" s="3"/>
    </row>
    <row r="1048568" s="4" customFormat="1" spans="9:12">
      <c r="I1048568" s="5"/>
      <c r="L1048568" s="3"/>
    </row>
    <row r="1048569" s="4" customFormat="1" spans="9:12">
      <c r="I1048569" s="5"/>
      <c r="L1048569" s="3"/>
    </row>
    <row r="1048570" s="4" customFormat="1" spans="9:12">
      <c r="I1048570" s="5"/>
      <c r="L1048570" s="3"/>
    </row>
    <row r="1048571" s="4" customFormat="1" spans="9:12">
      <c r="I1048571" s="5"/>
      <c r="L1048571" s="3"/>
    </row>
    <row r="1048572" s="4" customFormat="1" spans="9:12">
      <c r="I1048572" s="5"/>
      <c r="L1048572" s="3"/>
    </row>
    <row r="1048573" s="4" customFormat="1" spans="9:12">
      <c r="I1048573" s="5"/>
      <c r="L1048573" s="3"/>
    </row>
    <row r="1048574" s="4" customFormat="1" spans="9:12">
      <c r="I1048574" s="5"/>
      <c r="L1048574" s="3"/>
    </row>
    <row r="1048575" s="4" customFormat="1" spans="9:12">
      <c r="I1048575" s="5"/>
      <c r="L1048575" s="3"/>
    </row>
    <row r="1048576" s="4" customFormat="1" spans="9:12">
      <c r="I1048576" s="5"/>
      <c r="L1048576" s="3"/>
    </row>
  </sheetData>
  <autoFilter xmlns:etc="http://www.wps.cn/officeDocument/2017/etCustomData" ref="A2:J38" etc:filterBottomFollowUsedRange="0">
    <extLst/>
  </autoFilter>
  <sortState ref="A2:J1048576">
    <sortCondition ref="I2" descending="1"/>
  </sortState>
  <mergeCells count="1">
    <mergeCell ref="A1:J1"/>
  </mergeCells>
  <pageMargins left="0.75" right="0.75" top="0.511805555555556" bottom="0.511805555555556" header="0.5" footer="0.5"/>
  <pageSetup paperSize="9" scale="9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不忘初心</cp:lastModifiedBy>
  <dcterms:created xsi:type="dcterms:W3CDTF">2026-02-26T08:08:00Z</dcterms:created>
  <dcterms:modified xsi:type="dcterms:W3CDTF">2026-03-05T00:53:36Z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6C33C6D4F4614FA599384940B2571AB6_11</vt:lpwstr>
  </property>
  <property fmtid="{D5CDD505-2E9C-101B-9397-08002B2CF9AE}" pid="3" name="KSOProductBuildVer">
    <vt:lpwstr>2052-12.1.0.24657</vt:lpwstr>
  </property>
  <property fmtid="{D5CDD505-2E9C-101B-9397-08002B2CF9AE}" pid="4" name="CalculationRule">
    <vt:i4>1</vt:i4>
  </property>
</Properties>
</file>